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19200" windowHeight="7635" tabRatio="668"/>
  </bookViews>
  <sheets>
    <sheet name="18-31 Ekim 2023" sheetId="2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4" l="1"/>
  <c r="B5" i="24"/>
  <c r="B6" i="24"/>
  <c r="B7" i="24"/>
  <c r="B14" i="24"/>
  <c r="D4" i="24"/>
  <c r="D6" i="24"/>
  <c r="D7" i="24"/>
  <c r="D9" i="24"/>
  <c r="D14" i="24"/>
  <c r="D18" i="24"/>
</calcChain>
</file>

<file path=xl/sharedStrings.xml><?xml version="1.0" encoding="utf-8"?>
<sst xmlns="http://schemas.openxmlformats.org/spreadsheetml/2006/main" count="33" uniqueCount="31">
  <si>
    <t>Gelirler</t>
  </si>
  <si>
    <t>Giderler</t>
  </si>
  <si>
    <t>İşlem Tipi</t>
  </si>
  <si>
    <t>Ödeme Miktarı (TL)</t>
  </si>
  <si>
    <t>Muhasip</t>
  </si>
  <si>
    <t>Okul Aile Birliği Başkanı</t>
  </si>
  <si>
    <t>Okul Müdürü</t>
  </si>
  <si>
    <t>Göktürk Vip Taşımacılık Bağış</t>
  </si>
  <si>
    <t>Kantin Kira Geliri</t>
  </si>
  <si>
    <t>Sibel BAŞKAYA DEMİRAL</t>
  </si>
  <si>
    <t>GülZeynep EKER</t>
  </si>
  <si>
    <t>Başöğretmen İsmail GÜNEY</t>
  </si>
  <si>
    <t>Belirtilen Tarihte Toplam Gider Miktarı</t>
  </si>
  <si>
    <t>Kuzey Yıldızları Spor Klübü Kira</t>
  </si>
  <si>
    <t>Gezi (Farmpark 19.10.2023) Gelir</t>
  </si>
  <si>
    <t>Bağış (Y)</t>
  </si>
  <si>
    <t>Demirbaş Genel Gider</t>
  </si>
  <si>
    <t>Kırtasiye</t>
  </si>
  <si>
    <t>Bakım - Onarım</t>
  </si>
  <si>
    <t>Gelir - Gider Farkı</t>
  </si>
  <si>
    <t>Okul Sigortası</t>
  </si>
  <si>
    <t>Personel Maaş Ödemesi</t>
  </si>
  <si>
    <t>Bağış İade</t>
  </si>
  <si>
    <t>SAFFET ÇEBİ ORTAOKULU ORTAOKULU                                                                                               OKUL AİLE BİRLİĞİ 2023 EKİM - KASIM - ARALIK AYI                                                                                                            GELİR-GİDER TABLOSU</t>
  </si>
  <si>
    <t>Kardeş Okul Projesi için Bağış</t>
  </si>
  <si>
    <t>Okul Lisans Program Ücreti (yıllık)</t>
  </si>
  <si>
    <t>İ-Okul Fotoğraf Çekimi</t>
  </si>
  <si>
    <t>Banka Giderleri (EFT-Havale)</t>
  </si>
  <si>
    <t>Ankara Gezi Geliri</t>
  </si>
  <si>
    <t>Panorama - 1453 Gezi Geliri</t>
  </si>
  <si>
    <t>Halkbank Vadeli Hesap Faiz Geliri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</si>
</sst>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₺&quot;_-;\-* #,##0.00\ &quot;₺&quot;_-;_-* &quot;-&quot;??\ &quot;₺&quot;_-;_-@_-"/>
  </numFmts>
  <fonts count="14">
    <font>
      <sz val="11"/>
      <color theme="1"/>
      <name val="Calibri"/>
      <family val="2"/>
      <scheme val="minor"/>
    </font>
    <font>
      <b/>
      <sz val="12"/>
      <color theme="1" tint="4.9989318521683403E-2"/>
      <name val="Calibri"/>
      <family val="2"/>
      <charset val="162"/>
      <scheme val="minor"/>
    </font>
    <font>
      <sz val="11"/>
      <color theme="1" tint="4.9989318521683403E-2"/>
      <name val="Calibri"/>
      <family val="2"/>
      <charset val="162"/>
      <scheme val="minor"/>
    </font>
    <font>
      <b/>
      <sz val="14"/>
      <color theme="1" tint="4.9989318521683403E-2"/>
      <name val="Calibri"/>
      <family val="2"/>
      <charset val="162"/>
      <scheme val="minor"/>
    </font>
    <font>
      <sz val="10"/>
      <color theme="1" tint="4.9989318521683403E-2"/>
      <name val="TR Verdana"/>
      <family val="2"/>
      <charset val="162"/>
    </font>
    <font>
      <sz val="10"/>
      <name val="TR Verdana"/>
      <family val="2"/>
      <charset val="162"/>
    </font>
    <font>
      <sz val="10"/>
      <color rgb="FF333333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theme="1" tint="4.9989318521683403E-2"/>
      <name val="Arial"/>
      <family val="2"/>
      <charset val="162"/>
    </font>
    <font>
      <b/>
      <sz val="10"/>
      <color theme="1" tint="4.9989318521683403E-2"/>
      <name val="Arial"/>
      <family val="2"/>
      <charset val="162"/>
    </font>
    <font>
      <b/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5" fillId="0" borderId="1" xfId="0" applyNumberFormat="1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right" vertical="center"/>
    </xf>
    <xf numFmtId="0" fontId="12" fillId="0" borderId="0" xfId="0" applyFont="1"/>
    <xf numFmtId="0" fontId="3" fillId="0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904875</xdr:colOff>
      <xdr:row>0</xdr:row>
      <xdr:rowOff>38100</xdr:rowOff>
    </xdr:from>
    <xdr:to>
      <xdr:col>0</xdr:col>
      <xdr:colOff>905310</xdr:colOff>
      <xdr:row>1</xdr:row>
      <xdr:rowOff>76200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38100"/>
          <a:ext cx="435" cy="13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409576</xdr:colOff>
      <xdr:row>0</xdr:row>
      <xdr:rowOff>38100</xdr:rowOff>
    </xdr:from>
    <xdr:to>
      <xdr:col>0</xdr:col>
      <xdr:colOff>1737983</xdr:colOff>
      <xdr:row>0</xdr:row>
      <xdr:rowOff>1304925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4697CA56-F3B8-4D5B-905A-98366FC83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6" y="38100"/>
          <a:ext cx="1328407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8"/>
  <sheetViews>
    <sheetView tabSelected="1" view="pageLayout" zoomScaleNormal="100" workbookViewId="0">
      <selection activeCell="B1" sqref="B1:D1"/>
    </sheetView>
  </sheetViews>
  <sheetFormatPr defaultRowHeight="24.95" customHeight="1"/>
  <cols>
    <col min="1" max="1" width="38.7109375" style="1" customWidth="1"/>
    <col min="2" max="2" width="27" style="2" customWidth="1"/>
    <col min="3" max="3" width="39.42578125" style="1" customWidth="1"/>
    <col min="4" max="4" width="27" style="2" customWidth="1"/>
  </cols>
  <sheetData>
    <row r="1" spans="1:4" ht="105" customHeight="1">
      <c r="B1" s="28" t="s">
        <v>23</v>
      </c>
      <c r="C1" s="28"/>
      <c r="D1" s="28"/>
    </row>
    <row r="2" spans="1:4" ht="24.95" customHeight="1">
      <c r="A2" s="29" t="s">
        <v>0</v>
      </c>
      <c r="B2" s="29"/>
      <c r="C2" s="30" t="s">
        <v>1</v>
      </c>
      <c r="D2" s="31"/>
    </row>
    <row r="3" spans="1:4" ht="32.25" customHeight="1">
      <c r="A3" s="6" t="s">
        <v>2</v>
      </c>
      <c r="B3" s="5" t="s">
        <v>3</v>
      </c>
      <c r="C3" s="6" t="s">
        <v>2</v>
      </c>
      <c r="D3" s="5" t="s">
        <v>3</v>
      </c>
    </row>
    <row r="4" spans="1:4" ht="19.5" customHeight="1">
      <c r="A4" s="23" t="s">
        <v>15</v>
      </c>
      <c r="B4" s="10">
        <f>5200+2500</f>
        <v>7700</v>
      </c>
      <c r="C4" s="8" t="s">
        <v>21</v>
      </c>
      <c r="D4" s="24">
        <f>62016+65280+76704</f>
        <v>204000</v>
      </c>
    </row>
    <row r="5" spans="1:4" ht="19.5" customHeight="1">
      <c r="A5" s="11" t="s">
        <v>8</v>
      </c>
      <c r="B5" s="10">
        <f>8730+8730+13968</f>
        <v>31428</v>
      </c>
      <c r="C5" s="8" t="s">
        <v>16</v>
      </c>
      <c r="D5" s="24">
        <v>53184</v>
      </c>
    </row>
    <row r="6" spans="1:4" ht="19.5" customHeight="1">
      <c r="A6" s="12" t="s">
        <v>7</v>
      </c>
      <c r="B6" s="10">
        <f>12375+18000+16500</f>
        <v>46875</v>
      </c>
      <c r="C6" s="12" t="s">
        <v>18</v>
      </c>
      <c r="D6" s="24">
        <f>9225.4+660+5520</f>
        <v>15405.4</v>
      </c>
    </row>
    <row r="7" spans="1:4" ht="19.5" customHeight="1">
      <c r="A7" s="13" t="s">
        <v>13</v>
      </c>
      <c r="B7" s="14">
        <f>32737.5+32737.5+32740.23</f>
        <v>98215.23</v>
      </c>
      <c r="C7" s="9" t="s">
        <v>17</v>
      </c>
      <c r="D7" s="24">
        <f>4144.9+9667+15585.9</f>
        <v>29397.8</v>
      </c>
    </row>
    <row r="8" spans="1:4" ht="19.5" customHeight="1">
      <c r="A8" s="13" t="s">
        <v>14</v>
      </c>
      <c r="B8" s="14">
        <v>3300</v>
      </c>
      <c r="C8" s="9" t="s">
        <v>24</v>
      </c>
      <c r="D8" s="24">
        <v>25000</v>
      </c>
    </row>
    <row r="9" spans="1:4" ht="19.5" customHeight="1">
      <c r="A9" s="13" t="s">
        <v>28</v>
      </c>
      <c r="B9" s="14">
        <v>2600</v>
      </c>
      <c r="C9" s="9" t="s">
        <v>20</v>
      </c>
      <c r="D9" s="24">
        <f>579+1158+965.7</f>
        <v>2702.7</v>
      </c>
    </row>
    <row r="10" spans="1:4" ht="19.5" customHeight="1">
      <c r="A10" s="13" t="s">
        <v>29</v>
      </c>
      <c r="B10" s="14">
        <v>2800</v>
      </c>
      <c r="C10" s="9" t="s">
        <v>25</v>
      </c>
      <c r="D10" s="24">
        <v>2044.8</v>
      </c>
    </row>
    <row r="11" spans="1:4" ht="19.5" customHeight="1">
      <c r="A11" s="13" t="s">
        <v>30</v>
      </c>
      <c r="B11" s="14">
        <v>26609.01</v>
      </c>
      <c r="C11" s="9" t="s">
        <v>26</v>
      </c>
      <c r="D11" s="24">
        <v>6624</v>
      </c>
    </row>
    <row r="12" spans="1:4" ht="19.5" customHeight="1">
      <c r="A12" s="15"/>
      <c r="B12" s="16"/>
      <c r="C12" s="12" t="s">
        <v>22</v>
      </c>
      <c r="D12" s="24">
        <v>5000</v>
      </c>
    </row>
    <row r="13" spans="1:4" ht="19.5" customHeight="1">
      <c r="A13" s="4"/>
      <c r="B13" s="7"/>
      <c r="C13" s="3" t="s">
        <v>27</v>
      </c>
      <c r="D13" s="25">
        <v>10.72</v>
      </c>
    </row>
    <row r="14" spans="1:4" ht="24.95" customHeight="1">
      <c r="A14" s="17"/>
      <c r="B14" s="22">
        <f>SUM(B4:B13)</f>
        <v>219527.24</v>
      </c>
      <c r="C14" s="18" t="s">
        <v>12</v>
      </c>
      <c r="D14" s="22">
        <f>SUM(D4:D13)</f>
        <v>343369.42</v>
      </c>
    </row>
    <row r="15" spans="1:4" ht="24.95" customHeight="1">
      <c r="A15" s="19"/>
      <c r="B15" s="20" t="s">
        <v>9</v>
      </c>
      <c r="C15" s="20" t="s">
        <v>10</v>
      </c>
      <c r="D15" s="20" t="s">
        <v>11</v>
      </c>
    </row>
    <row r="16" spans="1:4" ht="24.95" customHeight="1">
      <c r="A16" s="19"/>
      <c r="B16" s="20" t="s">
        <v>4</v>
      </c>
      <c r="C16" s="20" t="s">
        <v>5</v>
      </c>
      <c r="D16" s="20" t="s">
        <v>6</v>
      </c>
    </row>
    <row r="17" spans="1:8" ht="54.75" customHeight="1">
      <c r="A17" s="19"/>
      <c r="B17" s="20"/>
      <c r="C17" s="19"/>
      <c r="D17" s="20"/>
      <c r="H17" s="27"/>
    </row>
    <row r="18" spans="1:8" ht="24.95" customHeight="1">
      <c r="A18" s="19"/>
      <c r="B18" s="20"/>
      <c r="C18" s="21" t="s">
        <v>19</v>
      </c>
      <c r="D18" s="26">
        <f>B14-D14</f>
        <v>-123842.18</v>
      </c>
    </row>
  </sheetData>
  <mergeCells count="3">
    <mergeCell ref="B1:D1"/>
    <mergeCell ref="A2:B2"/>
    <mergeCell ref="C2:D2"/>
  </mergeCells>
  <pageMargins left="0.25" right="0.7" top="0.75" bottom="0.2291666666666666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18-31 Ekim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2024-01-09T18:32:54Z</dcterms:modified>
</cp:coreProperties>
</file>